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24435" windowHeight="11880"/>
  </bookViews>
  <sheets>
    <sheet name="特養料金表" sheetId="2" r:id="rId1"/>
    <sheet name="Sheet1" sheetId="1" r:id="rId2"/>
  </sheets>
  <calcPr calcId="145621"/>
</workbook>
</file>

<file path=xl/calcChain.xml><?xml version="1.0" encoding="utf-8"?>
<calcChain xmlns="http://schemas.openxmlformats.org/spreadsheetml/2006/main">
  <c r="O43" i="2" l="1"/>
  <c r="N43" i="2"/>
  <c r="I43" i="2"/>
  <c r="H43" i="2"/>
  <c r="O42" i="2"/>
  <c r="N42" i="2"/>
  <c r="I42" i="2"/>
  <c r="N41" i="2"/>
  <c r="O41" i="2" s="1"/>
  <c r="H41" i="2"/>
  <c r="I41" i="2" s="1"/>
  <c r="N40" i="2"/>
  <c r="O40" i="2" s="1"/>
  <c r="H40" i="2"/>
  <c r="I40" i="2" s="1"/>
  <c r="N39" i="2"/>
  <c r="O39" i="2" s="1"/>
  <c r="I39" i="2"/>
  <c r="O32" i="2"/>
  <c r="N32" i="2"/>
  <c r="I32" i="2"/>
  <c r="H32" i="2"/>
  <c r="O31" i="2"/>
  <c r="N31" i="2"/>
  <c r="I31" i="2"/>
  <c r="N30" i="2"/>
  <c r="O30" i="2" s="1"/>
  <c r="H30" i="2"/>
  <c r="I30" i="2" s="1"/>
  <c r="N29" i="2"/>
  <c r="O29" i="2" s="1"/>
  <c r="H29" i="2"/>
  <c r="I29" i="2" s="1"/>
  <c r="N28" i="2"/>
  <c r="O28" i="2" s="1"/>
  <c r="I28" i="2"/>
  <c r="O22" i="2"/>
  <c r="N22" i="2"/>
  <c r="I22" i="2"/>
  <c r="H22" i="2"/>
  <c r="O21" i="2"/>
  <c r="N21" i="2"/>
  <c r="I21" i="2"/>
  <c r="N20" i="2"/>
  <c r="O20" i="2" s="1"/>
  <c r="H20" i="2"/>
  <c r="I20" i="2" s="1"/>
  <c r="N19" i="2"/>
  <c r="O19" i="2" s="1"/>
  <c r="H19" i="2"/>
  <c r="I19" i="2" s="1"/>
  <c r="N18" i="2"/>
  <c r="O18" i="2" s="1"/>
  <c r="I18" i="2"/>
  <c r="N13" i="2"/>
  <c r="O13" i="2" s="1"/>
  <c r="I13" i="2"/>
  <c r="H13" i="2"/>
  <c r="N12" i="2"/>
  <c r="O12" i="2" s="1"/>
  <c r="I12" i="2"/>
  <c r="N11" i="2"/>
  <c r="O11" i="2" s="1"/>
  <c r="H11" i="2"/>
  <c r="I11" i="2" s="1"/>
  <c r="N10" i="2"/>
  <c r="O10" i="2" s="1"/>
  <c r="H10" i="2"/>
  <c r="I10" i="2" s="1"/>
  <c r="N9" i="2"/>
  <c r="O9" i="2" s="1"/>
  <c r="I9" i="2"/>
</calcChain>
</file>

<file path=xl/sharedStrings.xml><?xml version="1.0" encoding="utf-8"?>
<sst xmlns="http://schemas.openxmlformats.org/spreadsheetml/2006/main" count="96" uniqueCount="35">
  <si>
    <t>特別養護老人ホーム　瀬田の杜　　利用料金表</t>
    <rPh sb="0" eb="2">
      <t>トクベツ</t>
    </rPh>
    <rPh sb="2" eb="4">
      <t>ヨウゴ</t>
    </rPh>
    <rPh sb="4" eb="6">
      <t>ロウジン</t>
    </rPh>
    <rPh sb="10" eb="12">
      <t>セタ</t>
    </rPh>
    <rPh sb="13" eb="14">
      <t>モリ</t>
    </rPh>
    <rPh sb="16" eb="18">
      <t>リヨウ</t>
    </rPh>
    <rPh sb="18" eb="20">
      <t>リョウキン</t>
    </rPh>
    <rPh sb="20" eb="21">
      <t>ヒョウ</t>
    </rPh>
    <phoneticPr fontId="1"/>
  </si>
  <si>
    <t>H30年4月1日現在</t>
    <rPh sb="3" eb="4">
      <t>ネン</t>
    </rPh>
    <rPh sb="5" eb="6">
      <t>ガツ</t>
    </rPh>
    <rPh sb="7" eb="10">
      <t>ニチゲンザイ</t>
    </rPh>
    <phoneticPr fontId="1"/>
  </si>
  <si>
    <t>1割負担の場合</t>
    <rPh sb="1" eb="2">
      <t>ワリ</t>
    </rPh>
    <rPh sb="2" eb="4">
      <t>フタン</t>
    </rPh>
    <rPh sb="5" eb="7">
      <t>バアイ</t>
    </rPh>
    <phoneticPr fontId="1"/>
  </si>
  <si>
    <t>【1単位当たりの金額　10.14円】</t>
    <rPh sb="2" eb="4">
      <t>タンイ</t>
    </rPh>
    <rPh sb="4" eb="5">
      <t>ア</t>
    </rPh>
    <rPh sb="8" eb="10">
      <t>キンガク</t>
    </rPh>
    <rPh sb="16" eb="17">
      <t>エン</t>
    </rPh>
    <phoneticPr fontId="1"/>
  </si>
  <si>
    <t>第1段階（老齢福祉年金受給者、生活保護受給者）</t>
    <rPh sb="0" eb="1">
      <t>ダイ</t>
    </rPh>
    <rPh sb="2" eb="4">
      <t>ダンカイ</t>
    </rPh>
    <phoneticPr fontId="1"/>
  </si>
  <si>
    <t>介護保険ｻｰﾋﾞｽ費</t>
    <rPh sb="0" eb="2">
      <t>カイゴ</t>
    </rPh>
    <rPh sb="2" eb="4">
      <t>ホケン</t>
    </rPh>
    <rPh sb="9" eb="10">
      <t>ヒ</t>
    </rPh>
    <phoneticPr fontId="1"/>
  </si>
  <si>
    <t>自己負担分</t>
    <rPh sb="0" eb="2">
      <t>ジコ</t>
    </rPh>
    <rPh sb="2" eb="4">
      <t>フタン</t>
    </rPh>
    <rPh sb="4" eb="5">
      <t>ブン</t>
    </rPh>
    <phoneticPr fontId="1"/>
  </si>
  <si>
    <t>合計（1日）</t>
    <rPh sb="0" eb="2">
      <t>ゴウケイ</t>
    </rPh>
    <rPh sb="4" eb="5">
      <t>ニチ</t>
    </rPh>
    <phoneticPr fontId="1"/>
  </si>
  <si>
    <t>合計(30日)</t>
    <rPh sb="0" eb="2">
      <t>ゴウケイ</t>
    </rPh>
    <rPh sb="5" eb="6">
      <t>ヒ</t>
    </rPh>
    <phoneticPr fontId="1"/>
  </si>
  <si>
    <t>ユニット型
サービス費</t>
    <rPh sb="4" eb="5">
      <t>ガタ</t>
    </rPh>
    <rPh sb="10" eb="11">
      <t>ヒ</t>
    </rPh>
    <phoneticPr fontId="1"/>
  </si>
  <si>
    <t>サービス提供
体制加算Ⅱ</t>
    <rPh sb="4" eb="6">
      <t>テイキョウ</t>
    </rPh>
    <rPh sb="7" eb="9">
      <t>タイセイ</t>
    </rPh>
    <rPh sb="9" eb="11">
      <t>カサン</t>
    </rPh>
    <phoneticPr fontId="1"/>
  </si>
  <si>
    <t>夜勤職員
配置加算Ⅳ</t>
    <rPh sb="0" eb="2">
      <t>ヤキン</t>
    </rPh>
    <rPh sb="2" eb="4">
      <t>ショクイン</t>
    </rPh>
    <rPh sb="5" eb="7">
      <t>ハイチ</t>
    </rPh>
    <rPh sb="7" eb="9">
      <t>カサン</t>
    </rPh>
    <phoneticPr fontId="1"/>
  </si>
  <si>
    <t>看護
体制加算Ⅰ</t>
    <rPh sb="0" eb="2">
      <t>カンゴ</t>
    </rPh>
    <rPh sb="3" eb="5">
      <t>タイセイ</t>
    </rPh>
    <rPh sb="5" eb="7">
      <t>カサン</t>
    </rPh>
    <phoneticPr fontId="1"/>
  </si>
  <si>
    <t>栄養ﾏﾈｼﾞﾒﾝﾄ体制加算</t>
    <rPh sb="0" eb="2">
      <t>エイヨウ</t>
    </rPh>
    <rPh sb="9" eb="11">
      <t>タイセイ</t>
    </rPh>
    <rPh sb="11" eb="13">
      <t>カサン</t>
    </rPh>
    <phoneticPr fontId="1"/>
  </si>
  <si>
    <t>介護職員処遇改善加算</t>
    <rPh sb="0" eb="2">
      <t>カイゴ</t>
    </rPh>
    <rPh sb="2" eb="4">
      <t>ショクイン</t>
    </rPh>
    <rPh sb="4" eb="6">
      <t>ショグウ</t>
    </rPh>
    <rPh sb="6" eb="8">
      <t>カイゼン</t>
    </rPh>
    <rPh sb="8" eb="10">
      <t>カサン</t>
    </rPh>
    <phoneticPr fontId="1"/>
  </si>
  <si>
    <t>単位計</t>
    <rPh sb="0" eb="2">
      <t>タンイ</t>
    </rPh>
    <rPh sb="2" eb="3">
      <t>ケイ</t>
    </rPh>
    <phoneticPr fontId="1"/>
  </si>
  <si>
    <t>金額</t>
    <rPh sb="0" eb="2">
      <t>キンガク</t>
    </rPh>
    <phoneticPr fontId="1"/>
  </si>
  <si>
    <t>居住費</t>
    <rPh sb="0" eb="2">
      <t>キョジュウ</t>
    </rPh>
    <rPh sb="2" eb="3">
      <t>ヒ</t>
    </rPh>
    <phoneticPr fontId="1"/>
  </si>
  <si>
    <t>食費</t>
    <rPh sb="0" eb="2">
      <t>ショクヒ</t>
    </rPh>
    <phoneticPr fontId="1"/>
  </si>
  <si>
    <t>教養娯楽費</t>
    <rPh sb="0" eb="2">
      <t>キョウヨウ</t>
    </rPh>
    <rPh sb="2" eb="5">
      <t>ゴラクヒ</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</si>
  <si>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</si>
  <si>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</si>
  <si>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</si>
  <si>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</si>
  <si>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</si>
  <si>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第2段階（合計所得金額＋課税年金収入が年額で80万円以下など）</t>
    <rPh sb="0" eb="1">
      <t>ダイ</t>
    </rPh>
    <rPh sb="2" eb="4">
      <t>ダンカイ</t>
    </rPh>
    <phoneticPr fontId="1"/>
  </si>
  <si>
    <t>第3段階</t>
    <rPh sb="0" eb="1">
      <t>ダイ</t>
    </rPh>
    <rPh sb="2" eb="4">
      <t>ダンカイ</t>
    </rPh>
    <phoneticPr fontId="1"/>
  </si>
  <si>
    <t>（合計所得金額＋課税年金収入が年額で80万円超　年金収入だけの場合、80万円超266万円以下）</t>
    <phoneticPr fontId="1"/>
  </si>
  <si>
    <t>第4段階（第1段階から第3段階に該当しない方）</t>
    <rPh sb="0" eb="1">
      <t>ダイ</t>
    </rPh>
    <rPh sb="2" eb="4">
      <t>ダンカイ</t>
    </rPh>
    <phoneticPr fontId="1"/>
  </si>
  <si>
    <t>高齢夫婦世帯の一方が施設に入所し、食費・居住費の負担により残された配偶者の在宅生活が困難になるような場合は、第3段階とみなされます。</t>
    <phoneticPr fontId="1"/>
  </si>
  <si>
    <t>＜実費について＞</t>
    <rPh sb="1" eb="3">
      <t>ジッピ</t>
    </rPh>
    <phoneticPr fontId="1"/>
  </si>
  <si>
    <t>TV代</t>
    <rPh sb="2" eb="3">
      <t>ダイ</t>
    </rPh>
    <phoneticPr fontId="1"/>
  </si>
  <si>
    <t>50円（1日）</t>
    <rPh sb="2" eb="3">
      <t>エン</t>
    </rPh>
    <rPh sb="5" eb="6">
      <t>ニチ</t>
    </rPh>
    <phoneticPr fontId="1"/>
  </si>
  <si>
    <t>トロミ剤</t>
    <rPh sb="3" eb="4">
      <t>ザイ</t>
    </rPh>
    <phoneticPr fontId="1"/>
  </si>
  <si>
    <t>（水分にトロミをつける場合に必要になる場合があります）</t>
    <rPh sb="1" eb="3">
      <t>スイブン</t>
    </rPh>
    <rPh sb="11" eb="13">
      <t>バアイ</t>
    </rPh>
    <rPh sb="14" eb="16">
      <t>ヒツヨウ</t>
    </rPh>
    <rPh sb="19" eb="2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</si>
</sst>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1" x14ac:knownFonts="1">
    <font>
      <sz val="9"/>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0"/>
      <color theme="1"/>
      <name val="ＭＳ Ｐゴシック"/>
      <family val="2"/>
      <charset val="128"/>
      <scheme val="minor"/>
    </font>
    <font>
      <sz val="7"/>
      <color theme="1"/>
      <name val="ＭＳ Ｐゴシック"/>
      <family val="2"/>
      <charset val="128"/>
      <scheme val="minor"/>
    </font>
    <font>
      <sz val="6"/>
      <color theme="1"/>
      <name val="ＭＳ Ｐゴシック"/>
      <family val="3"/>
      <charset val="128"/>
      <scheme val="minor"/>
    </font>
    <font>
      <sz val="7"/>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rgb="FFE2E2E2"/>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cellStyleXfs>
  <cellXfs count="49">
    <xf numFmtId="0" fontId="0" fillId="0" borderId="0" xfId="0">
      <alignment vertical="center"/>
    </xf>
    <xf numFmtId="0" fontId="3" fillId="0" borderId="0" xfId="1">
      <alignment vertical="center"/>
    </xf>
    <xf numFmtId="0" fontId="4" fillId="0" borderId="0" xfId="1" applyFont="1">
      <alignment vertical="center"/>
    </xf>
    <xf numFmtId="0" fontId="3" fillId="0" borderId="0" xfId="1" applyAlignment="1">
      <alignment horizontal="right" vertical="center"/>
    </xf>
    <xf numFmtId="0" fontId="3" fillId="0" borderId="1" xfId="1" applyBorder="1" applyAlignment="1">
      <alignment vertical="center" shrinkToFit="1"/>
    </xf>
    <xf numFmtId="0" fontId="6" fillId="2" borderId="5"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3" fillId="2" borderId="4" xfId="1" applyFill="1" applyBorder="1" applyAlignment="1">
      <alignment horizontal="center" vertical="center"/>
    </xf>
    <xf numFmtId="0" fontId="9" fillId="0" borderId="4" xfId="1" applyFont="1" applyBorder="1" applyAlignment="1">
      <alignment horizontal="center" vertical="center" wrapText="1"/>
    </xf>
    <xf numFmtId="0" fontId="3" fillId="0" borderId="4" xfId="1" applyFont="1" applyBorder="1" applyAlignment="1">
      <alignment horizontal="center" vertical="center"/>
    </xf>
    <xf numFmtId="0" fontId="3" fillId="0" borderId="4" xfId="1" applyBorder="1" applyAlignment="1">
      <alignment horizontal="center" vertical="center"/>
    </xf>
    <xf numFmtId="0" fontId="5" fillId="0" borderId="4" xfId="1" applyFont="1" applyBorder="1" applyAlignment="1">
      <alignment horizontal="center" vertical="center" shrinkToFit="1"/>
    </xf>
    <xf numFmtId="0" fontId="3" fillId="0" borderId="5" xfId="1" applyBorder="1">
      <alignment vertical="center"/>
    </xf>
    <xf numFmtId="0" fontId="3" fillId="2" borderId="5" xfId="1" applyFill="1" applyBorder="1">
      <alignment vertical="center"/>
    </xf>
    <xf numFmtId="0" fontId="3" fillId="2" borderId="5" xfId="1" applyFill="1" applyBorder="1" applyAlignment="1">
      <alignment vertical="center"/>
    </xf>
    <xf numFmtId="1" fontId="3" fillId="2" borderId="5" xfId="1" applyNumberFormat="1" applyFill="1" applyBorder="1" applyAlignment="1">
      <alignment vertical="center"/>
    </xf>
    <xf numFmtId="38" fontId="0" fillId="0" borderId="7" xfId="2" applyFont="1" applyBorder="1">
      <alignment vertical="center"/>
    </xf>
    <xf numFmtId="0" fontId="3" fillId="0" borderId="0" xfId="1" applyAlignment="1">
      <alignment vertical="center" wrapText="1"/>
    </xf>
    <xf numFmtId="0" fontId="2" fillId="0" borderId="0" xfId="1" applyFont="1" applyAlignment="1">
      <alignment vertical="center"/>
    </xf>
    <xf numFmtId="0" fontId="10" fillId="0" borderId="0" xfId="1" applyFont="1" applyAlignment="1">
      <alignment horizontal="left" vertical="center" wrapText="1" indent="2"/>
    </xf>
    <xf numFmtId="0" fontId="10" fillId="0" borderId="0" xfId="1" applyFont="1" applyBorder="1" applyAlignment="1">
      <alignment horizontal="left" vertical="center" wrapText="1" indent="2"/>
    </xf>
    <xf numFmtId="0" fontId="3" fillId="0" borderId="9" xfId="1" applyBorder="1">
      <alignment vertical="center"/>
    </xf>
    <xf numFmtId="0" fontId="3" fillId="0" borderId="10" xfId="1" applyBorder="1" applyAlignment="1">
      <alignment vertical="center" shrinkToFit="1"/>
    </xf>
    <xf numFmtId="0" fontId="3" fillId="0" borderId="1" xfId="1" applyBorder="1">
      <alignment vertical="center"/>
    </xf>
    <xf numFmtId="0" fontId="3" fillId="0" borderId="2" xfId="1" applyBorder="1" applyAlignment="1">
      <alignment horizontal="left" vertical="center"/>
    </xf>
    <xf numFmtId="0" fontId="3" fillId="0" borderId="2" xfId="1" applyBorder="1">
      <alignment vertical="center"/>
    </xf>
    <xf numFmtId="0" fontId="3" fillId="0" borderId="3" xfId="1" applyBorder="1">
      <alignment vertical="center"/>
    </xf>
    <xf numFmtId="0" fontId="3" fillId="0" borderId="0" xfId="1" applyBorder="1">
      <alignment vertical="center"/>
    </xf>
    <xf numFmtId="0" fontId="2" fillId="0" borderId="0" xfId="1" applyFont="1" applyBorder="1" applyAlignment="1">
      <alignment horizontal="center" vertical="center"/>
    </xf>
    <xf numFmtId="0" fontId="10" fillId="0" borderId="0" xfId="1" applyFont="1" applyBorder="1" applyAlignment="1">
      <alignment horizontal="center" vertical="center"/>
    </xf>
    <xf numFmtId="38" fontId="0" fillId="0" borderId="0" xfId="2" applyNumberFormat="1" applyFont="1" applyBorder="1" applyAlignment="1">
      <alignment vertical="center"/>
    </xf>
    <xf numFmtId="0" fontId="3" fillId="0" borderId="1" xfId="1" applyBorder="1" applyAlignment="1">
      <alignment horizontal="center" vertical="center"/>
    </xf>
    <xf numFmtId="0" fontId="3" fillId="0" borderId="2" xfId="1" applyBorder="1" applyAlignment="1">
      <alignment horizontal="center" vertical="center"/>
    </xf>
    <xf numFmtId="0" fontId="3" fillId="0" borderId="3" xfId="1" applyBorder="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5" fillId="0" borderId="4"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2" fillId="0" borderId="0" xfId="1" applyFont="1" applyAlignment="1">
      <alignment horizontal="left" vertical="center" wrapText="1" indent="2"/>
    </xf>
    <xf numFmtId="0" fontId="10" fillId="0" borderId="0" xfId="1" applyFont="1" applyAlignment="1">
      <alignment horizontal="left" vertical="center" wrapText="1" indent="2"/>
    </xf>
    <xf numFmtId="0" fontId="10" fillId="0" borderId="0" xfId="1" applyFont="1" applyBorder="1" applyAlignment="1">
      <alignment horizontal="left" vertical="center" wrapText="1" indent="2"/>
    </xf>
    <xf numFmtId="0" fontId="10" fillId="0" borderId="8" xfId="1" applyFont="1" applyBorder="1" applyAlignment="1">
      <alignment horizontal="left" vertical="center" wrapText="1" indent="2"/>
    </xf>
    <xf numFmtId="38" fontId="3" fillId="0" borderId="5" xfId="2" applyFont="1" applyBorder="1" applyAlignment="1">
      <alignment vertical="center"/>
    </xf>
    <xf numFmtId="38" fontId="3" fillId="0" borderId="5" xfId="2" applyFont="1" applyBorder="1">
      <alignment vertical="center"/>
    </xf>
    <xf numFmtId="6" fontId="3" fillId="0" borderId="5" xfId="3" applyFont="1" applyBorder="1">
      <alignment vertical="center"/>
    </xf>
  </cellXfs>
  <cellStyles count="4">
    <cellStyle name="桁区切り 2" xfId="2"/>
    <cellStyle name="通貨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142875</xdr:colOff>
      <xdr:row>34</xdr:row>
      <xdr:rowOff>47625</xdr:rowOff>
    </xdr:from>
    <xdr:to>
      <xdr:col>13</xdr:col>
      <xdr:colOff>1028700</xdr:colOff>
      <xdr:row>35</xdr:row>
      <xdr:rowOff>142875</xdr:rowOff>
    </xdr:to>
    <xdr:sp macro="" textlink="">
      <xdr:nvSpPr>
        <xdr:cNvPr id="2" name="大かっこ 1"/>
        <xdr:cNvSpPr/>
      </xdr:nvSpPr>
      <xdr:spPr>
        <a:xfrm>
          <a:off x="466725" y="8391525"/>
          <a:ext cx="7324725" cy="333375"/>
        </a:xfrm>
        <a:prstGeom prst="bracketPair">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9"/>
  <sheetViews>
    <sheetView tabSelected="1" workbookViewId="0"/>
  </sheetViews>
  <sheetFormatPr defaultRowHeight="13.5" x14ac:dyDescent="0.15"/>
  <cols>
    <col min="1" max="1" width="5.6640625" style="1" customWidth="1"/>
    <col min="2" max="2" width="10.33203125" style="1" customWidth="1"/>
    <col min="3" max="13" width="9.1640625" style="1" customWidth="1"/>
    <col min="14" max="14" width="11.83203125" style="1" customWidth="1"/>
    <col min="15" max="19" width="13" style="1" customWidth="1"/>
    <col min="20" max="16384" width="9.33203125" style="1"/>
  </cols>
  <sheetData>
    <row r="1" spans="2:20" ht="36.75" customHeight="1" x14ac:dyDescent="0.15"/>
    <row r="2" spans="2:20" ht="25.5" customHeight="1" x14ac:dyDescent="0.15">
      <c r="B2" s="2" t="s">
        <v>0</v>
      </c>
    </row>
    <row r="3" spans="2:20" x14ac:dyDescent="0.15">
      <c r="N3" s="3" t="s">
        <v>1</v>
      </c>
      <c r="O3" s="3"/>
    </row>
    <row r="4" spans="2:20" ht="18.75" customHeight="1" x14ac:dyDescent="0.15">
      <c r="B4" s="1" t="s">
        <v>2</v>
      </c>
      <c r="N4" s="3"/>
      <c r="O4" s="3"/>
    </row>
    <row r="5" spans="2:20" ht="18.75" customHeight="1" x14ac:dyDescent="0.15">
      <c r="I5" s="1" t="s">
        <v>3</v>
      </c>
      <c r="N5" s="3"/>
      <c r="O5" s="3"/>
    </row>
    <row r="6" spans="2:20" ht="18.75" customHeight="1" x14ac:dyDescent="0.15">
      <c r="B6" s="1" t="s">
        <v>4</v>
      </c>
      <c r="N6" s="3"/>
      <c r="O6" s="3"/>
    </row>
    <row r="7" spans="2:20" ht="18.75" customHeight="1" x14ac:dyDescent="0.15">
      <c r="C7" s="33" t="s">
        <v>5</v>
      </c>
      <c r="D7" s="34"/>
      <c r="E7" s="34"/>
      <c r="F7" s="34"/>
      <c r="G7" s="34"/>
      <c r="H7" s="34"/>
      <c r="I7" s="34"/>
      <c r="J7" s="35"/>
      <c r="K7" s="36" t="s">
        <v>6</v>
      </c>
      <c r="L7" s="37"/>
      <c r="M7" s="38"/>
      <c r="N7" s="39" t="s">
        <v>7</v>
      </c>
      <c r="O7" s="41" t="s">
        <v>8</v>
      </c>
      <c r="Q7" s="29"/>
      <c r="R7" s="29"/>
      <c r="S7" s="29"/>
      <c r="T7" s="29"/>
    </row>
    <row r="8" spans="2:20" ht="18.75" customHeight="1" x14ac:dyDescent="0.15">
      <c r="B8" s="4"/>
      <c r="C8" s="5" t="s">
        <v>9</v>
      </c>
      <c r="D8" s="6" t="s">
        <v>10</v>
      </c>
      <c r="E8" s="7" t="s">
        <v>11</v>
      </c>
      <c r="F8" s="7" t="s">
        <v>12</v>
      </c>
      <c r="G8" s="8" t="s">
        <v>13</v>
      </c>
      <c r="H8" s="8" t="s">
        <v>14</v>
      </c>
      <c r="I8" s="9" t="s">
        <v>15</v>
      </c>
      <c r="J8" s="10" t="s">
        <v>16</v>
      </c>
      <c r="K8" s="11" t="s">
        <v>17</v>
      </c>
      <c r="L8" s="12" t="s">
        <v>18</v>
      </c>
      <c r="M8" s="13" t="s">
        <v>19</v>
      </c>
      <c r="N8" s="40"/>
      <c r="O8" s="41"/>
      <c r="Q8" s="30"/>
      <c r="R8" s="31"/>
      <c r="S8" s="31"/>
      <c r="T8" s="31"/>
    </row>
    <row r="9" spans="2:20" ht="18.75" customHeight="1" x14ac:dyDescent="0.15">
      <c r="B9" s="14" t="s">
        <v>20</v>
      </c>
      <c r="C9" s="15">
        <v>636</v>
      </c>
      <c r="D9" s="15">
        <v>6</v>
      </c>
      <c r="E9" s="15">
        <v>21</v>
      </c>
      <c r="F9" s="16">
        <v>4</v>
      </c>
      <c r="G9" s="16">
        <v>14</v>
      </c>
      <c r="H9" s="17">
        <v>57</v>
      </c>
      <c r="I9" s="17">
        <f>SUM(C9:H9)</f>
        <v>738</v>
      </c>
      <c r="J9" s="46">
        <v>749</v>
      </c>
      <c r="K9" s="47">
        <v>820</v>
      </c>
      <c r="L9" s="47">
        <v>300</v>
      </c>
      <c r="M9" s="47">
        <v>30</v>
      </c>
      <c r="N9" s="48">
        <f>SUM(J9:M9)</f>
        <v>1899</v>
      </c>
      <c r="O9" s="48">
        <f>N9*30</f>
        <v>56970</v>
      </c>
      <c r="Q9" s="29"/>
      <c r="R9" s="29"/>
      <c r="S9" s="29"/>
      <c r="T9" s="32"/>
    </row>
    <row r="10" spans="2:20" ht="18.75" customHeight="1" x14ac:dyDescent="0.15">
      <c r="B10" s="14" t="s">
        <v>21</v>
      </c>
      <c r="C10" s="15">
        <v>703</v>
      </c>
      <c r="D10" s="15">
        <v>6</v>
      </c>
      <c r="E10" s="15">
        <v>21</v>
      </c>
      <c r="F10" s="16">
        <v>4</v>
      </c>
      <c r="G10" s="16">
        <v>14</v>
      </c>
      <c r="H10" s="17">
        <f t="shared" ref="H10:H13" si="0">(C10+D10+E10+F10+G10)*83/1000</f>
        <v>62.084000000000003</v>
      </c>
      <c r="I10" s="17">
        <f t="shared" ref="I10:I13" si="1">SUM(C10:H10)</f>
        <v>810.08400000000006</v>
      </c>
      <c r="J10" s="46">
        <v>822</v>
      </c>
      <c r="K10" s="47">
        <v>820</v>
      </c>
      <c r="L10" s="47">
        <v>300</v>
      </c>
      <c r="M10" s="47">
        <v>30</v>
      </c>
      <c r="N10" s="48">
        <f t="shared" ref="N10:N13" si="2">SUM(J10:M10)</f>
        <v>1972</v>
      </c>
      <c r="O10" s="48">
        <f t="shared" ref="O10:O13" si="3">N10*30</f>
        <v>59160</v>
      </c>
      <c r="Q10" s="29"/>
      <c r="R10" s="29"/>
      <c r="S10" s="29"/>
      <c r="T10" s="32"/>
    </row>
    <row r="11" spans="2:20" ht="18.75" customHeight="1" x14ac:dyDescent="0.15">
      <c r="B11" s="14" t="s">
        <v>22</v>
      </c>
      <c r="C11" s="15">
        <v>776</v>
      </c>
      <c r="D11" s="15">
        <v>6</v>
      </c>
      <c r="E11" s="15">
        <v>21</v>
      </c>
      <c r="F11" s="16">
        <v>4</v>
      </c>
      <c r="G11" s="16">
        <v>14</v>
      </c>
      <c r="H11" s="17">
        <f t="shared" si="0"/>
        <v>68.143000000000001</v>
      </c>
      <c r="I11" s="17">
        <f t="shared" si="1"/>
        <v>889.14300000000003</v>
      </c>
      <c r="J11" s="46">
        <v>902</v>
      </c>
      <c r="K11" s="47">
        <v>820</v>
      </c>
      <c r="L11" s="47">
        <v>300</v>
      </c>
      <c r="M11" s="47">
        <v>30</v>
      </c>
      <c r="N11" s="48">
        <f t="shared" si="2"/>
        <v>2052</v>
      </c>
      <c r="O11" s="48">
        <f t="shared" si="3"/>
        <v>61560</v>
      </c>
      <c r="Q11" s="29"/>
      <c r="R11" s="29"/>
      <c r="S11" s="29"/>
      <c r="T11" s="32"/>
    </row>
    <row r="12" spans="2:20" ht="18.75" customHeight="1" x14ac:dyDescent="0.15">
      <c r="B12" s="14" t="s">
        <v>23</v>
      </c>
      <c r="C12" s="15">
        <v>843</v>
      </c>
      <c r="D12" s="15">
        <v>6</v>
      </c>
      <c r="E12" s="15">
        <v>21</v>
      </c>
      <c r="F12" s="16">
        <v>4</v>
      </c>
      <c r="G12" s="16">
        <v>14</v>
      </c>
      <c r="H12" s="17">
        <v>74</v>
      </c>
      <c r="I12" s="17">
        <f t="shared" si="1"/>
        <v>962</v>
      </c>
      <c r="J12" s="46">
        <v>976</v>
      </c>
      <c r="K12" s="47">
        <v>820</v>
      </c>
      <c r="L12" s="47">
        <v>300</v>
      </c>
      <c r="M12" s="47">
        <v>30</v>
      </c>
      <c r="N12" s="48">
        <f t="shared" si="2"/>
        <v>2126</v>
      </c>
      <c r="O12" s="48">
        <f t="shared" si="3"/>
        <v>63780</v>
      </c>
      <c r="Q12" s="29"/>
      <c r="R12" s="29"/>
      <c r="S12" s="29"/>
      <c r="T12" s="32"/>
    </row>
    <row r="13" spans="2:20" ht="18.75" customHeight="1" x14ac:dyDescent="0.15">
      <c r="B13" s="14" t="s">
        <v>24</v>
      </c>
      <c r="C13" s="15">
        <v>910</v>
      </c>
      <c r="D13" s="15">
        <v>6</v>
      </c>
      <c r="E13" s="15">
        <v>21</v>
      </c>
      <c r="F13" s="16">
        <v>4</v>
      </c>
      <c r="G13" s="16">
        <v>14</v>
      </c>
      <c r="H13" s="17">
        <f t="shared" si="0"/>
        <v>79.265000000000001</v>
      </c>
      <c r="I13" s="17">
        <f t="shared" si="1"/>
        <v>1034.2650000000001</v>
      </c>
      <c r="J13" s="46">
        <v>1049</v>
      </c>
      <c r="K13" s="47">
        <v>820</v>
      </c>
      <c r="L13" s="47">
        <v>300</v>
      </c>
      <c r="M13" s="47">
        <v>30</v>
      </c>
      <c r="N13" s="48">
        <f t="shared" si="2"/>
        <v>2199</v>
      </c>
      <c r="O13" s="48">
        <f t="shared" si="3"/>
        <v>65970</v>
      </c>
      <c r="Q13" s="29"/>
      <c r="R13" s="29"/>
      <c r="S13" s="29"/>
      <c r="T13" s="32"/>
    </row>
    <row r="14" spans="2:20" ht="18.75" customHeight="1" x14ac:dyDescent="0.15">
      <c r="K14" s="18"/>
      <c r="Q14" s="29"/>
      <c r="R14" s="29"/>
      <c r="S14" s="29"/>
      <c r="T14" s="29"/>
    </row>
    <row r="15" spans="2:20" ht="18.75" customHeight="1" x14ac:dyDescent="0.15">
      <c r="B15" s="1" t="s">
        <v>25</v>
      </c>
      <c r="N15" s="3"/>
      <c r="O15" s="3"/>
    </row>
    <row r="16" spans="2:20" ht="18.75" customHeight="1" x14ac:dyDescent="0.15">
      <c r="C16" s="33" t="s">
        <v>5</v>
      </c>
      <c r="D16" s="34"/>
      <c r="E16" s="34"/>
      <c r="F16" s="34"/>
      <c r="G16" s="34"/>
      <c r="H16" s="34"/>
      <c r="I16" s="34"/>
      <c r="J16" s="35"/>
      <c r="K16" s="36" t="s">
        <v>6</v>
      </c>
      <c r="L16" s="37"/>
      <c r="M16" s="38"/>
      <c r="N16" s="39" t="s">
        <v>7</v>
      </c>
      <c r="O16" s="41" t="s">
        <v>8</v>
      </c>
    </row>
    <row r="17" spans="2:15" ht="18.75" customHeight="1" x14ac:dyDescent="0.15">
      <c r="B17" s="4"/>
      <c r="C17" s="5" t="s">
        <v>9</v>
      </c>
      <c r="D17" s="6" t="s">
        <v>10</v>
      </c>
      <c r="E17" s="7" t="s">
        <v>11</v>
      </c>
      <c r="F17" s="7" t="s">
        <v>12</v>
      </c>
      <c r="G17" s="8" t="s">
        <v>13</v>
      </c>
      <c r="H17" s="8" t="s">
        <v>14</v>
      </c>
      <c r="I17" s="9" t="s">
        <v>15</v>
      </c>
      <c r="J17" s="10" t="s">
        <v>16</v>
      </c>
      <c r="K17" s="11" t="s">
        <v>17</v>
      </c>
      <c r="L17" s="12" t="s">
        <v>18</v>
      </c>
      <c r="M17" s="13" t="s">
        <v>19</v>
      </c>
      <c r="N17" s="40"/>
      <c r="O17" s="41"/>
    </row>
    <row r="18" spans="2:15" ht="18.75" customHeight="1" x14ac:dyDescent="0.15">
      <c r="B18" s="14" t="s">
        <v>20</v>
      </c>
      <c r="C18" s="15">
        <v>636</v>
      </c>
      <c r="D18" s="15">
        <v>6</v>
      </c>
      <c r="E18" s="15">
        <v>21</v>
      </c>
      <c r="F18" s="16">
        <v>4</v>
      </c>
      <c r="G18" s="16">
        <v>14</v>
      </c>
      <c r="H18" s="17">
        <v>57</v>
      </c>
      <c r="I18" s="17">
        <f>SUM(C18:H18)</f>
        <v>738</v>
      </c>
      <c r="J18" s="46">
        <v>749</v>
      </c>
      <c r="K18" s="47">
        <v>820</v>
      </c>
      <c r="L18" s="47">
        <v>390</v>
      </c>
      <c r="M18" s="47">
        <v>30</v>
      </c>
      <c r="N18" s="48">
        <f>SUM(J18:M18)</f>
        <v>1989</v>
      </c>
      <c r="O18" s="48">
        <f>N18*30</f>
        <v>59670</v>
      </c>
    </row>
    <row r="19" spans="2:15" ht="18.75" customHeight="1" x14ac:dyDescent="0.15">
      <c r="B19" s="14" t="s">
        <v>21</v>
      </c>
      <c r="C19" s="15">
        <v>703</v>
      </c>
      <c r="D19" s="15">
        <v>6</v>
      </c>
      <c r="E19" s="15">
        <v>21</v>
      </c>
      <c r="F19" s="16">
        <v>4</v>
      </c>
      <c r="G19" s="16">
        <v>14</v>
      </c>
      <c r="H19" s="17">
        <f t="shared" ref="H19:H22" si="4">(C19+D19+E19+F19+G19)*83/1000</f>
        <v>62.084000000000003</v>
      </c>
      <c r="I19" s="17">
        <f t="shared" ref="I19:I22" si="5">SUM(C19:H19)</f>
        <v>810.08400000000006</v>
      </c>
      <c r="J19" s="46">
        <v>822</v>
      </c>
      <c r="K19" s="47">
        <v>820</v>
      </c>
      <c r="L19" s="47">
        <v>390</v>
      </c>
      <c r="M19" s="47">
        <v>30</v>
      </c>
      <c r="N19" s="48">
        <f t="shared" ref="N19:N21" si="6">SUM(J19:M19)</f>
        <v>2062</v>
      </c>
      <c r="O19" s="48">
        <f t="shared" ref="O19:O22" si="7">N19*30</f>
        <v>61860</v>
      </c>
    </row>
    <row r="20" spans="2:15" ht="18.75" customHeight="1" x14ac:dyDescent="0.15">
      <c r="B20" s="14" t="s">
        <v>22</v>
      </c>
      <c r="C20" s="15">
        <v>776</v>
      </c>
      <c r="D20" s="15">
        <v>6</v>
      </c>
      <c r="E20" s="15">
        <v>21</v>
      </c>
      <c r="F20" s="16">
        <v>4</v>
      </c>
      <c r="G20" s="16">
        <v>14</v>
      </c>
      <c r="H20" s="17">
        <f t="shared" si="4"/>
        <v>68.143000000000001</v>
      </c>
      <c r="I20" s="17">
        <f t="shared" si="5"/>
        <v>889.14300000000003</v>
      </c>
      <c r="J20" s="46">
        <v>902</v>
      </c>
      <c r="K20" s="47">
        <v>820</v>
      </c>
      <c r="L20" s="47">
        <v>390</v>
      </c>
      <c r="M20" s="47">
        <v>30</v>
      </c>
      <c r="N20" s="48">
        <f t="shared" si="6"/>
        <v>2142</v>
      </c>
      <c r="O20" s="48">
        <f t="shared" si="7"/>
        <v>64260</v>
      </c>
    </row>
    <row r="21" spans="2:15" ht="18.75" customHeight="1" x14ac:dyDescent="0.15">
      <c r="B21" s="14" t="s">
        <v>23</v>
      </c>
      <c r="C21" s="15">
        <v>843</v>
      </c>
      <c r="D21" s="15">
        <v>6</v>
      </c>
      <c r="E21" s="15">
        <v>21</v>
      </c>
      <c r="F21" s="16">
        <v>4</v>
      </c>
      <c r="G21" s="16">
        <v>14</v>
      </c>
      <c r="H21" s="17">
        <v>74</v>
      </c>
      <c r="I21" s="17">
        <f t="shared" si="5"/>
        <v>962</v>
      </c>
      <c r="J21" s="46">
        <v>976</v>
      </c>
      <c r="K21" s="47">
        <v>820</v>
      </c>
      <c r="L21" s="47">
        <v>390</v>
      </c>
      <c r="M21" s="47">
        <v>30</v>
      </c>
      <c r="N21" s="48">
        <f t="shared" si="6"/>
        <v>2216</v>
      </c>
      <c r="O21" s="48">
        <f t="shared" si="7"/>
        <v>66480</v>
      </c>
    </row>
    <row r="22" spans="2:15" ht="18.75" customHeight="1" x14ac:dyDescent="0.15">
      <c r="B22" s="14" t="s">
        <v>24</v>
      </c>
      <c r="C22" s="15">
        <v>910</v>
      </c>
      <c r="D22" s="15">
        <v>6</v>
      </c>
      <c r="E22" s="15">
        <v>21</v>
      </c>
      <c r="F22" s="16">
        <v>4</v>
      </c>
      <c r="G22" s="16">
        <v>14</v>
      </c>
      <c r="H22" s="17">
        <f t="shared" si="4"/>
        <v>79.265000000000001</v>
      </c>
      <c r="I22" s="17">
        <f t="shared" si="5"/>
        <v>1034.2650000000001</v>
      </c>
      <c r="J22" s="46">
        <v>1049</v>
      </c>
      <c r="K22" s="47">
        <v>820</v>
      </c>
      <c r="L22" s="47">
        <v>390</v>
      </c>
      <c r="M22" s="47">
        <v>30</v>
      </c>
      <c r="N22" s="48">
        <f>SUM(J22:M22)</f>
        <v>2289</v>
      </c>
      <c r="O22" s="48">
        <f t="shared" si="7"/>
        <v>68670</v>
      </c>
    </row>
    <row r="23" spans="2:15" ht="18.75" customHeight="1" x14ac:dyDescent="0.15"/>
    <row r="24" spans="2:15" ht="18.75" customHeight="1" x14ac:dyDescent="0.15">
      <c r="B24" s="19" t="s">
        <v>26</v>
      </c>
      <c r="N24" s="3"/>
      <c r="O24" s="3"/>
    </row>
    <row r="25" spans="2:15" ht="18.75" customHeight="1" x14ac:dyDescent="0.15">
      <c r="B25" s="20" t="s">
        <v>27</v>
      </c>
      <c r="N25" s="3"/>
      <c r="O25" s="3"/>
    </row>
    <row r="26" spans="2:15" ht="18.75" customHeight="1" x14ac:dyDescent="0.15">
      <c r="C26" s="33" t="s">
        <v>5</v>
      </c>
      <c r="D26" s="34"/>
      <c r="E26" s="34"/>
      <c r="F26" s="34"/>
      <c r="G26" s="34"/>
      <c r="H26" s="34"/>
      <c r="I26" s="34"/>
      <c r="J26" s="35"/>
      <c r="K26" s="36" t="s">
        <v>6</v>
      </c>
      <c r="L26" s="37"/>
      <c r="M26" s="38"/>
      <c r="N26" s="39" t="s">
        <v>7</v>
      </c>
      <c r="O26" s="41" t="s">
        <v>8</v>
      </c>
    </row>
    <row r="27" spans="2:15" ht="18.75" customHeight="1" x14ac:dyDescent="0.15">
      <c r="B27" s="4"/>
      <c r="C27" s="5" t="s">
        <v>9</v>
      </c>
      <c r="D27" s="6" t="s">
        <v>10</v>
      </c>
      <c r="E27" s="7" t="s">
        <v>11</v>
      </c>
      <c r="F27" s="7" t="s">
        <v>12</v>
      </c>
      <c r="G27" s="8" t="s">
        <v>13</v>
      </c>
      <c r="H27" s="8" t="s">
        <v>14</v>
      </c>
      <c r="I27" s="9" t="s">
        <v>15</v>
      </c>
      <c r="J27" s="10" t="s">
        <v>16</v>
      </c>
      <c r="K27" s="11" t="s">
        <v>17</v>
      </c>
      <c r="L27" s="12" t="s">
        <v>18</v>
      </c>
      <c r="M27" s="13" t="s">
        <v>19</v>
      </c>
      <c r="N27" s="40"/>
      <c r="O27" s="41"/>
    </row>
    <row r="28" spans="2:15" ht="18.75" customHeight="1" x14ac:dyDescent="0.15">
      <c r="B28" s="14" t="s">
        <v>20</v>
      </c>
      <c r="C28" s="15">
        <v>636</v>
      </c>
      <c r="D28" s="15">
        <v>6</v>
      </c>
      <c r="E28" s="15">
        <v>21</v>
      </c>
      <c r="F28" s="16">
        <v>4</v>
      </c>
      <c r="G28" s="16">
        <v>14</v>
      </c>
      <c r="H28" s="17">
        <v>57</v>
      </c>
      <c r="I28" s="17">
        <f>SUM(C28:H28)</f>
        <v>738</v>
      </c>
      <c r="J28" s="46">
        <v>749</v>
      </c>
      <c r="K28" s="47">
        <v>1310</v>
      </c>
      <c r="L28" s="47">
        <v>650</v>
      </c>
      <c r="M28" s="47">
        <v>30</v>
      </c>
      <c r="N28" s="48">
        <f>SUM(J28:M28)</f>
        <v>2739</v>
      </c>
      <c r="O28" s="48">
        <f>N28*30</f>
        <v>82170</v>
      </c>
    </row>
    <row r="29" spans="2:15" ht="18.75" customHeight="1" x14ac:dyDescent="0.15">
      <c r="B29" s="14" t="s">
        <v>21</v>
      </c>
      <c r="C29" s="15">
        <v>703</v>
      </c>
      <c r="D29" s="15">
        <v>6</v>
      </c>
      <c r="E29" s="15">
        <v>21</v>
      </c>
      <c r="F29" s="16">
        <v>4</v>
      </c>
      <c r="G29" s="16">
        <v>14</v>
      </c>
      <c r="H29" s="17">
        <f t="shared" ref="H29:H32" si="8">(C29+D29+E29+F29+G29)*83/1000</f>
        <v>62.084000000000003</v>
      </c>
      <c r="I29" s="17">
        <f t="shared" ref="I29:I32" si="9">SUM(C29:H29)</f>
        <v>810.08400000000006</v>
      </c>
      <c r="J29" s="46">
        <v>822</v>
      </c>
      <c r="K29" s="47">
        <v>1310</v>
      </c>
      <c r="L29" s="47">
        <v>650</v>
      </c>
      <c r="M29" s="47">
        <v>30</v>
      </c>
      <c r="N29" s="48">
        <f t="shared" ref="N29:N32" si="10">SUM(J29:M29)</f>
        <v>2812</v>
      </c>
      <c r="O29" s="48">
        <f t="shared" ref="O29:O32" si="11">N29*30</f>
        <v>84360</v>
      </c>
    </row>
    <row r="30" spans="2:15" ht="18.75" customHeight="1" x14ac:dyDescent="0.15">
      <c r="B30" s="14" t="s">
        <v>22</v>
      </c>
      <c r="C30" s="15">
        <v>776</v>
      </c>
      <c r="D30" s="15">
        <v>6</v>
      </c>
      <c r="E30" s="15">
        <v>21</v>
      </c>
      <c r="F30" s="16">
        <v>4</v>
      </c>
      <c r="G30" s="16">
        <v>14</v>
      </c>
      <c r="H30" s="17">
        <f t="shared" si="8"/>
        <v>68.143000000000001</v>
      </c>
      <c r="I30" s="17">
        <f t="shared" si="9"/>
        <v>889.14300000000003</v>
      </c>
      <c r="J30" s="46">
        <v>902</v>
      </c>
      <c r="K30" s="47">
        <v>1310</v>
      </c>
      <c r="L30" s="47">
        <v>650</v>
      </c>
      <c r="M30" s="47">
        <v>30</v>
      </c>
      <c r="N30" s="48">
        <f t="shared" si="10"/>
        <v>2892</v>
      </c>
      <c r="O30" s="48">
        <f t="shared" si="11"/>
        <v>86760</v>
      </c>
    </row>
    <row r="31" spans="2:15" ht="18.75" customHeight="1" x14ac:dyDescent="0.15">
      <c r="B31" s="14" t="s">
        <v>23</v>
      </c>
      <c r="C31" s="15">
        <v>843</v>
      </c>
      <c r="D31" s="15">
        <v>6</v>
      </c>
      <c r="E31" s="15">
        <v>21</v>
      </c>
      <c r="F31" s="16">
        <v>4</v>
      </c>
      <c r="G31" s="16">
        <v>14</v>
      </c>
      <c r="H31" s="17">
        <v>74</v>
      </c>
      <c r="I31" s="17">
        <f t="shared" si="9"/>
        <v>962</v>
      </c>
      <c r="J31" s="46">
        <v>976</v>
      </c>
      <c r="K31" s="47">
        <v>1310</v>
      </c>
      <c r="L31" s="47">
        <v>650</v>
      </c>
      <c r="M31" s="47">
        <v>30</v>
      </c>
      <c r="N31" s="48">
        <f t="shared" si="10"/>
        <v>2966</v>
      </c>
      <c r="O31" s="48">
        <f t="shared" si="11"/>
        <v>88980</v>
      </c>
    </row>
    <row r="32" spans="2:15" ht="18.75" customHeight="1" x14ac:dyDescent="0.15">
      <c r="B32" s="14" t="s">
        <v>24</v>
      </c>
      <c r="C32" s="15">
        <v>910</v>
      </c>
      <c r="D32" s="15">
        <v>6</v>
      </c>
      <c r="E32" s="15">
        <v>21</v>
      </c>
      <c r="F32" s="16">
        <v>4</v>
      </c>
      <c r="G32" s="16">
        <v>14</v>
      </c>
      <c r="H32" s="17">
        <f t="shared" si="8"/>
        <v>79.265000000000001</v>
      </c>
      <c r="I32" s="17">
        <f t="shared" si="9"/>
        <v>1034.2650000000001</v>
      </c>
      <c r="J32" s="46">
        <v>1049</v>
      </c>
      <c r="K32" s="47">
        <v>1310</v>
      </c>
      <c r="L32" s="47">
        <v>650</v>
      </c>
      <c r="M32" s="47">
        <v>30</v>
      </c>
      <c r="N32" s="48">
        <f t="shared" si="10"/>
        <v>3039</v>
      </c>
      <c r="O32" s="48">
        <f t="shared" si="11"/>
        <v>91170</v>
      </c>
    </row>
    <row r="33" spans="2:15" ht="18.75" customHeight="1" x14ac:dyDescent="0.15"/>
    <row r="34" spans="2:15" ht="18.75" customHeight="1" x14ac:dyDescent="0.15">
      <c r="B34" s="1" t="s">
        <v>28</v>
      </c>
      <c r="N34" s="3"/>
      <c r="O34" s="3"/>
    </row>
    <row r="35" spans="2:15" ht="18.75" customHeight="1" x14ac:dyDescent="0.15">
      <c r="B35" s="42" t="s">
        <v>29</v>
      </c>
      <c r="C35" s="43"/>
      <c r="D35" s="43"/>
      <c r="E35" s="43"/>
      <c r="F35" s="43"/>
      <c r="G35" s="43"/>
      <c r="H35" s="43"/>
      <c r="I35" s="43"/>
      <c r="J35" s="43"/>
      <c r="K35" s="43"/>
      <c r="L35" s="43"/>
      <c r="M35" s="43"/>
      <c r="N35" s="43"/>
      <c r="O35" s="21"/>
    </row>
    <row r="36" spans="2:15" ht="18.75" customHeight="1" x14ac:dyDescent="0.15">
      <c r="B36" s="44"/>
      <c r="C36" s="45"/>
      <c r="D36" s="45"/>
      <c r="E36" s="45"/>
      <c r="F36" s="45"/>
      <c r="G36" s="45"/>
      <c r="H36" s="45"/>
      <c r="I36" s="45"/>
      <c r="J36" s="45"/>
      <c r="K36" s="45"/>
      <c r="L36" s="45"/>
      <c r="M36" s="45"/>
      <c r="N36" s="45"/>
      <c r="O36" s="22"/>
    </row>
    <row r="37" spans="2:15" ht="18.75" customHeight="1" x14ac:dyDescent="0.15">
      <c r="B37" s="23"/>
      <c r="C37" s="33" t="s">
        <v>5</v>
      </c>
      <c r="D37" s="34"/>
      <c r="E37" s="34"/>
      <c r="F37" s="34"/>
      <c r="G37" s="34"/>
      <c r="H37" s="34"/>
      <c r="I37" s="34"/>
      <c r="J37" s="35"/>
      <c r="K37" s="36" t="s">
        <v>6</v>
      </c>
      <c r="L37" s="37"/>
      <c r="M37" s="38"/>
      <c r="N37" s="39" t="s">
        <v>7</v>
      </c>
      <c r="O37" s="41" t="s">
        <v>8</v>
      </c>
    </row>
    <row r="38" spans="2:15" ht="18.75" customHeight="1" x14ac:dyDescent="0.15">
      <c r="B38" s="24"/>
      <c r="C38" s="5" t="s">
        <v>9</v>
      </c>
      <c r="D38" s="6" t="s">
        <v>10</v>
      </c>
      <c r="E38" s="7" t="s">
        <v>11</v>
      </c>
      <c r="F38" s="7" t="s">
        <v>12</v>
      </c>
      <c r="G38" s="8" t="s">
        <v>13</v>
      </c>
      <c r="H38" s="8" t="s">
        <v>14</v>
      </c>
      <c r="I38" s="9" t="s">
        <v>15</v>
      </c>
      <c r="J38" s="10" t="s">
        <v>16</v>
      </c>
      <c r="K38" s="11" t="s">
        <v>17</v>
      </c>
      <c r="L38" s="12" t="s">
        <v>18</v>
      </c>
      <c r="M38" s="13" t="s">
        <v>19</v>
      </c>
      <c r="N38" s="40"/>
      <c r="O38" s="41"/>
    </row>
    <row r="39" spans="2:15" ht="18.75" customHeight="1" x14ac:dyDescent="0.15">
      <c r="B39" s="14" t="s">
        <v>20</v>
      </c>
      <c r="C39" s="15">
        <v>636</v>
      </c>
      <c r="D39" s="15">
        <v>6</v>
      </c>
      <c r="E39" s="15">
        <v>21</v>
      </c>
      <c r="F39" s="16">
        <v>4</v>
      </c>
      <c r="G39" s="16">
        <v>14</v>
      </c>
      <c r="H39" s="17">
        <v>57</v>
      </c>
      <c r="I39" s="17">
        <f>SUM(C39:H39)</f>
        <v>738</v>
      </c>
      <c r="J39" s="46">
        <v>749</v>
      </c>
      <c r="K39" s="47">
        <v>1970</v>
      </c>
      <c r="L39" s="47">
        <v>1380</v>
      </c>
      <c r="M39" s="47">
        <v>30</v>
      </c>
      <c r="N39" s="48">
        <f>SUM(J39:M39)</f>
        <v>4129</v>
      </c>
      <c r="O39" s="48">
        <f>N39*30</f>
        <v>123870</v>
      </c>
    </row>
    <row r="40" spans="2:15" ht="18.75" customHeight="1" x14ac:dyDescent="0.15">
      <c r="B40" s="14" t="s">
        <v>21</v>
      </c>
      <c r="C40" s="15">
        <v>703</v>
      </c>
      <c r="D40" s="15">
        <v>6</v>
      </c>
      <c r="E40" s="15">
        <v>21</v>
      </c>
      <c r="F40" s="16">
        <v>4</v>
      </c>
      <c r="G40" s="16">
        <v>14</v>
      </c>
      <c r="H40" s="17">
        <f t="shared" ref="H40:H43" si="12">(C40+D40+E40+F40+G40)*83/1000</f>
        <v>62.084000000000003</v>
      </c>
      <c r="I40" s="17">
        <f t="shared" ref="I40:I43" si="13">SUM(C40:H40)</f>
        <v>810.08400000000006</v>
      </c>
      <c r="J40" s="46">
        <v>822</v>
      </c>
      <c r="K40" s="47">
        <v>1970</v>
      </c>
      <c r="L40" s="47">
        <v>1380</v>
      </c>
      <c r="M40" s="47">
        <v>30</v>
      </c>
      <c r="N40" s="48">
        <f t="shared" ref="N40:N43" si="14">SUM(J40:M40)</f>
        <v>4202</v>
      </c>
      <c r="O40" s="48">
        <f t="shared" ref="O40:O43" si="15">N40*30</f>
        <v>126060</v>
      </c>
    </row>
    <row r="41" spans="2:15" ht="18.75" customHeight="1" x14ac:dyDescent="0.15">
      <c r="B41" s="14" t="s">
        <v>22</v>
      </c>
      <c r="C41" s="15">
        <v>776</v>
      </c>
      <c r="D41" s="15">
        <v>6</v>
      </c>
      <c r="E41" s="15">
        <v>21</v>
      </c>
      <c r="F41" s="16">
        <v>4</v>
      </c>
      <c r="G41" s="16">
        <v>14</v>
      </c>
      <c r="H41" s="17">
        <f t="shared" si="12"/>
        <v>68.143000000000001</v>
      </c>
      <c r="I41" s="17">
        <f t="shared" si="13"/>
        <v>889.14300000000003</v>
      </c>
      <c r="J41" s="46">
        <v>902</v>
      </c>
      <c r="K41" s="47">
        <v>1970</v>
      </c>
      <c r="L41" s="47">
        <v>1380</v>
      </c>
      <c r="M41" s="47">
        <v>30</v>
      </c>
      <c r="N41" s="48">
        <f t="shared" si="14"/>
        <v>4282</v>
      </c>
      <c r="O41" s="48">
        <f t="shared" si="15"/>
        <v>128460</v>
      </c>
    </row>
    <row r="42" spans="2:15" ht="18.75" customHeight="1" x14ac:dyDescent="0.15">
      <c r="B42" s="14" t="s">
        <v>23</v>
      </c>
      <c r="C42" s="15">
        <v>843</v>
      </c>
      <c r="D42" s="15">
        <v>6</v>
      </c>
      <c r="E42" s="15">
        <v>21</v>
      </c>
      <c r="F42" s="16">
        <v>4</v>
      </c>
      <c r="G42" s="16">
        <v>14</v>
      </c>
      <c r="H42" s="17">
        <v>74</v>
      </c>
      <c r="I42" s="17">
        <f t="shared" si="13"/>
        <v>962</v>
      </c>
      <c r="J42" s="46">
        <v>976</v>
      </c>
      <c r="K42" s="47">
        <v>1970</v>
      </c>
      <c r="L42" s="47">
        <v>1380</v>
      </c>
      <c r="M42" s="47">
        <v>30</v>
      </c>
      <c r="N42" s="48">
        <f t="shared" si="14"/>
        <v>4356</v>
      </c>
      <c r="O42" s="48">
        <f t="shared" si="15"/>
        <v>130680</v>
      </c>
    </row>
    <row r="43" spans="2:15" ht="18.75" customHeight="1" x14ac:dyDescent="0.15">
      <c r="B43" s="14" t="s">
        <v>24</v>
      </c>
      <c r="C43" s="15">
        <v>910</v>
      </c>
      <c r="D43" s="15">
        <v>6</v>
      </c>
      <c r="E43" s="15">
        <v>21</v>
      </c>
      <c r="F43" s="16">
        <v>4</v>
      </c>
      <c r="G43" s="16">
        <v>14</v>
      </c>
      <c r="H43" s="17">
        <f t="shared" si="12"/>
        <v>79.265000000000001</v>
      </c>
      <c r="I43" s="17">
        <f t="shared" si="13"/>
        <v>1034.2650000000001</v>
      </c>
      <c r="J43" s="46">
        <v>1049</v>
      </c>
      <c r="K43" s="47">
        <v>1970</v>
      </c>
      <c r="L43" s="47">
        <v>1380</v>
      </c>
      <c r="M43" s="47">
        <v>30</v>
      </c>
      <c r="N43" s="48">
        <f t="shared" si="14"/>
        <v>4429</v>
      </c>
      <c r="O43" s="48">
        <f t="shared" si="15"/>
        <v>132870</v>
      </c>
    </row>
    <row r="44" spans="2:15" ht="18.75" customHeight="1" x14ac:dyDescent="0.15"/>
    <row r="45" spans="2:15" ht="18.75" customHeight="1" x14ac:dyDescent="0.15"/>
    <row r="46" spans="2:15" ht="18.75" customHeight="1" x14ac:dyDescent="0.15"/>
    <row r="47" spans="2:15" ht="18.75" customHeight="1" x14ac:dyDescent="0.15">
      <c r="B47" s="1" t="s">
        <v>30</v>
      </c>
    </row>
    <row r="48" spans="2:15" ht="18.75" customHeight="1" x14ac:dyDescent="0.15">
      <c r="B48" s="25" t="s">
        <v>31</v>
      </c>
      <c r="C48" s="26" t="s">
        <v>32</v>
      </c>
      <c r="D48" s="27"/>
      <c r="E48" s="27"/>
      <c r="F48" s="27"/>
      <c r="G48" s="27"/>
      <c r="H48" s="27"/>
      <c r="I48" s="27"/>
      <c r="J48" s="27"/>
      <c r="K48" s="27"/>
      <c r="L48" s="27"/>
      <c r="M48" s="27"/>
      <c r="N48" s="28"/>
      <c r="O48" s="29"/>
    </row>
    <row r="49" spans="2:15" ht="18.75" customHeight="1" x14ac:dyDescent="0.15">
      <c r="B49" s="25" t="s">
        <v>33</v>
      </c>
      <c r="C49" s="26" t="s">
        <v>32</v>
      </c>
      <c r="D49" s="27"/>
      <c r="E49" s="27" t="s">
        <v>34</v>
      </c>
      <c r="F49" s="27"/>
      <c r="G49" s="27"/>
      <c r="H49" s="27"/>
      <c r="I49" s="27"/>
      <c r="J49" s="27"/>
      <c r="K49" s="27"/>
      <c r="L49" s="27"/>
      <c r="M49" s="27"/>
      <c r="N49" s="28"/>
      <c r="O49" s="29"/>
    </row>
  </sheetData>
  <mergeCells count="17">
    <mergeCell ref="B35:N36"/>
    <mergeCell ref="C37:J37"/>
    <mergeCell ref="K37:M37"/>
    <mergeCell ref="N37:N38"/>
    <mergeCell ref="O37:O38"/>
    <mergeCell ref="C7:J7"/>
    <mergeCell ref="K7:M7"/>
    <mergeCell ref="N7:N8"/>
    <mergeCell ref="O7:O8"/>
    <mergeCell ref="C16:J16"/>
    <mergeCell ref="K16:M16"/>
    <mergeCell ref="N16:N17"/>
    <mergeCell ref="O16:O17"/>
    <mergeCell ref="C26:J26"/>
    <mergeCell ref="K26:M26"/>
    <mergeCell ref="N26:N27"/>
    <mergeCell ref="O26:O27"/>
  </mergeCells>
  <phoneticPr fontId="1"/>
  <printOptions horizontalCentered="1"/>
  <pageMargins left="0.19685039370078741" right="0.19685039370078741" top="0.39370078740157483" bottom="0.3937007874015748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1.2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特養料金表</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konen</dc:creator>
  <cp:lastModifiedBy>konen</cp:lastModifiedBy>
  <cp:lastPrinted>2018-08-06T02:24:17Z</cp:lastPrinted>
  <dcterms:created xsi:type="dcterms:W3CDTF">2018-08-06T02:11:19Z</dcterms:created>
  <dcterms:modified xsi:type="dcterms:W3CDTF">2018-08-06T02:46:32Z</dcterms:modified>
</cp:coreProperties>
</file>